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euwenhuis\Documents\Vrienden Liemerije\Secretariaat\Vergaderingen\2026\"/>
    </mc:Choice>
  </mc:AlternateContent>
  <xr:revisionPtr revIDLastSave="0" documentId="13_ncr:1_{0596B3AF-8A58-429F-BC79-C4E698C19875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rekening courant" sheetId="1" r:id="rId1"/>
    <sheet name="totaaloverzicht" sheetId="2" r:id="rId2"/>
    <sheet name="jaarrekening 2025" sheetId="8" r:id="rId3"/>
  </sheets>
  <calcPr calcId="181029"/>
</workbook>
</file>

<file path=xl/calcChain.xml><?xml version="1.0" encoding="utf-8"?>
<calcChain xmlns="http://schemas.openxmlformats.org/spreadsheetml/2006/main">
  <c r="D24" i="8" l="1"/>
  <c r="C24" i="8"/>
  <c r="D10" i="8"/>
  <c r="C10" i="8"/>
  <c r="H59" i="1"/>
  <c r="C59" i="1"/>
  <c r="C9" i="2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F51" i="1"/>
  <c r="G51" i="1"/>
  <c r="B46" i="1" l="1"/>
  <c r="D51" i="1" l="1"/>
  <c r="E51" i="1"/>
  <c r="H51" i="1"/>
  <c r="I51" i="1"/>
  <c r="C51" i="1"/>
</calcChain>
</file>

<file path=xl/sharedStrings.xml><?xml version="1.0" encoding="utf-8"?>
<sst xmlns="http://schemas.openxmlformats.org/spreadsheetml/2006/main" count="78" uniqueCount="50">
  <si>
    <t>St. Fortisfonds Doetinchem</t>
  </si>
  <si>
    <t>inkomsten -/- uitgaven</t>
  </si>
  <si>
    <t>saldo</t>
  </si>
  <si>
    <t>bankkst</t>
  </si>
  <si>
    <t>lidmaat</t>
  </si>
  <si>
    <t>bestuurskst</t>
  </si>
  <si>
    <t>datum</t>
  </si>
  <si>
    <t>Verstrekte subsidies</t>
  </si>
  <si>
    <t>bankkosten</t>
  </si>
  <si>
    <t>,</t>
  </si>
  <si>
    <t>omschrijving aktiviteit</t>
  </si>
  <si>
    <t>specificatie 0141013133</t>
  </si>
  <si>
    <t>Ned Trans Stg</t>
  </si>
  <si>
    <t>donatie</t>
  </si>
  <si>
    <t>Computel</t>
  </si>
  <si>
    <t>donatie Liememrije</t>
  </si>
  <si>
    <t>inkomsten</t>
  </si>
  <si>
    <t>2025</t>
  </si>
  <si>
    <t>saldo 1-1-2025</t>
  </si>
  <si>
    <t>Computel maandkosten</t>
  </si>
  <si>
    <t>Bankkosten</t>
  </si>
  <si>
    <t>Weefseldonatie</t>
  </si>
  <si>
    <t>Stg Meijer Kleinpenning</t>
  </si>
  <si>
    <t>Liemerije kerstdonaties</t>
  </si>
  <si>
    <t xml:space="preserve">Computel </t>
  </si>
  <si>
    <t>Vermeulen Kassenbouw</t>
  </si>
  <si>
    <t>Hr H.M. Hofstee</t>
  </si>
  <si>
    <t>Fam. W. Bles</t>
  </si>
  <si>
    <t>M. Gockel -Gieskes</t>
  </si>
  <si>
    <t>Hazelaar (restant van 1000)</t>
  </si>
  <si>
    <t>saldo 31-12-25</t>
  </si>
  <si>
    <t>saldo 1-1-25</t>
  </si>
  <si>
    <t>donaties aan Liemerije</t>
  </si>
  <si>
    <t>ontvangen donaties</t>
  </si>
  <si>
    <t>Ned Transplantatie Stichting</t>
  </si>
  <si>
    <t>totaal af</t>
  </si>
  <si>
    <t>totaal bij</t>
  </si>
  <si>
    <t>Financieel verslag Stichting Vrienden van Liemerije</t>
  </si>
  <si>
    <t xml:space="preserve">Eigen Vermogen </t>
  </si>
  <si>
    <t>Bankrekening</t>
  </si>
  <si>
    <t>Totaal</t>
  </si>
  <si>
    <t xml:space="preserve">Bankkosten </t>
  </si>
  <si>
    <t xml:space="preserve">lidmaatschap </t>
  </si>
  <si>
    <t>bestuurskosten</t>
  </si>
  <si>
    <t>computel</t>
  </si>
  <si>
    <t>Balans 31-12-2025</t>
  </si>
  <si>
    <t>saldo 31-12-2025</t>
  </si>
  <si>
    <t>Kunststofshop (instructie VR bril)</t>
  </si>
  <si>
    <t>Resultaat boekjaar 2025</t>
  </si>
  <si>
    <t>Verlies en Winstrekening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</si>
</sst>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/mmm/yy;@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aramond"/>
      <family val="1"/>
    </font>
    <font>
      <sz val="1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4" fontId="0" fillId="0" borderId="2" xfId="1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2"/>
    <xf numFmtId="0" fontId="2" fillId="0" borderId="0" xfId="2" applyFont="1"/>
    <xf numFmtId="4" fontId="3" fillId="0" borderId="0" xfId="3" applyNumberFormat="1" applyFont="1"/>
    <xf numFmtId="4" fontId="2" fillId="0" borderId="0" xfId="3" applyNumberFormat="1" applyFont="1"/>
    <xf numFmtId="4" fontId="0" fillId="0" borderId="0" xfId="0" applyNumberFormat="1"/>
    <xf numFmtId="2" fontId="0" fillId="0" borderId="0" xfId="0" applyNumberFormat="1"/>
    <xf numFmtId="2" fontId="0" fillId="0" borderId="2" xfId="1" applyNumberFormat="1" applyFont="1" applyBorder="1"/>
    <xf numFmtId="2" fontId="0" fillId="0" borderId="2" xfId="4" applyNumberFormat="1" applyFont="1" applyBorder="1"/>
    <xf numFmtId="2" fontId="0" fillId="0" borderId="3" xfId="4" applyNumberFormat="1" applyFont="1" applyBorder="1"/>
    <xf numFmtId="2" fontId="0" fillId="0" borderId="4" xfId="0" applyNumberFormat="1" applyBorder="1"/>
    <xf numFmtId="2" fontId="0" fillId="0" borderId="3" xfId="1" applyNumberFormat="1" applyFont="1" applyBorder="1"/>
    <xf numFmtId="2" fontId="0" fillId="0" borderId="7" xfId="0" applyNumberFormat="1" applyBorder="1"/>
    <xf numFmtId="0" fontId="0" fillId="0" borderId="8" xfId="0" applyBorder="1"/>
    <xf numFmtId="2" fontId="0" fillId="0" borderId="6" xfId="4" applyNumberFormat="1" applyFont="1" applyBorder="1"/>
    <xf numFmtId="2" fontId="0" fillId="0" borderId="6" xfId="1" applyNumberFormat="1" applyFont="1" applyBorder="1"/>
    <xf numFmtId="2" fontId="0" fillId="0" borderId="5" xfId="1" applyNumberFormat="1" applyFont="1" applyBorder="1"/>
    <xf numFmtId="49" fontId="2" fillId="0" borderId="0" xfId="0" applyNumberFormat="1" applyFont="1" applyAlignment="1">
      <alignment horizontal="center"/>
    </xf>
    <xf numFmtId="0" fontId="0" fillId="0" borderId="6" xfId="0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0" xfId="0" applyBorder="1"/>
    <xf numFmtId="2" fontId="0" fillId="0" borderId="14" xfId="0" applyNumberFormat="1" applyBorder="1"/>
    <xf numFmtId="2" fontId="0" fillId="0" borderId="16" xfId="0" applyNumberFormat="1" applyBorder="1"/>
    <xf numFmtId="2" fontId="0" fillId="0" borderId="15" xfId="0" applyNumberFormat="1" applyBorder="1"/>
    <xf numFmtId="14" fontId="4" fillId="0" borderId="0" xfId="1" applyNumberFormat="1" applyFont="1" applyAlignment="1">
      <alignment horizontal="left"/>
    </xf>
    <xf numFmtId="43" fontId="4" fillId="0" borderId="0" xfId="1" applyFont="1"/>
    <xf numFmtId="43" fontId="4" fillId="0" borderId="1" xfId="1" applyFont="1" applyBorder="1"/>
    <xf numFmtId="43" fontId="4" fillId="0" borderId="17" xfId="1" applyFont="1" applyBorder="1"/>
    <xf numFmtId="43" fontId="4" fillId="0" borderId="0" xfId="1" applyFont="1" applyBorder="1"/>
    <xf numFmtId="4" fontId="3" fillId="0" borderId="0" xfId="2" applyNumberFormat="1"/>
    <xf numFmtId="4" fontId="0" fillId="0" borderId="1" xfId="0" applyNumberFormat="1" applyBorder="1"/>
    <xf numFmtId="4" fontId="0" fillId="0" borderId="17" xfId="0" applyNumberFormat="1" applyBorder="1"/>
    <xf numFmtId="14" fontId="5" fillId="0" borderId="0" xfId="1" applyNumberFormat="1" applyFont="1" applyAlignment="1">
      <alignment horizontal="left"/>
    </xf>
    <xf numFmtId="43" fontId="5" fillId="0" borderId="0" xfId="1" applyFont="1"/>
  </cellXfs>
  <cellStyles count="5">
    <cellStyle name="Komma" xfId="1" builtinId="3"/>
    <cellStyle name="Komma 2" xfId="3" xr:uid="{00000000-0005-0000-0000-000001000000}"/>
    <cellStyle name="Standaard" xfId="0" builtinId="0"/>
    <cellStyle name="Standaard 2" xfId="2" xr:uid="{00000000-0005-0000-0000-000003000000}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opLeftCell="A2" workbookViewId="0">
      <pane ySplit="3" topLeftCell="A15" activePane="bottomLeft" state="frozen"/>
      <selection activeCell="A2" sqref="A2"/>
      <selection pane="bottomLeft" activeCell="J16" sqref="J16"/>
    </sheetView>
  </sheetViews>
  <sheetFormatPr defaultRowHeight="15" x14ac:dyDescent="0.25"/>
  <cols>
    <col min="1" max="1" width="19.28515625" style="3" customWidth="1"/>
    <col min="2" max="2" width="12.28515625" customWidth="1"/>
    <col min="3" max="3" width="9.7109375" style="10" bestFit="1" customWidth="1"/>
    <col min="4" max="4" width="7" style="10" customWidth="1"/>
    <col min="5" max="5" width="10.140625" style="10" customWidth="1"/>
    <col min="6" max="6" width="10" style="10" customWidth="1"/>
    <col min="7" max="7" width="16" customWidth="1"/>
    <col min="8" max="8" width="11.85546875" style="10" customWidth="1"/>
    <col min="9" max="9" width="13.140625" style="10" customWidth="1"/>
    <col min="10" max="10" width="31.28515625" customWidth="1"/>
  </cols>
  <sheetData>
    <row r="1" spans="1:11" x14ac:dyDescent="0.25">
      <c r="A1" s="3" t="s">
        <v>0</v>
      </c>
    </row>
    <row r="2" spans="1:11" ht="15.75" thickBot="1" x14ac:dyDescent="0.3">
      <c r="A2" s="3" t="s">
        <v>11</v>
      </c>
    </row>
    <row r="3" spans="1:11" x14ac:dyDescent="0.25">
      <c r="A3" s="21" t="s">
        <v>17</v>
      </c>
      <c r="B3" t="s">
        <v>9</v>
      </c>
      <c r="C3" s="23"/>
      <c r="D3" s="27" t="s">
        <v>1</v>
      </c>
      <c r="E3" s="27"/>
      <c r="F3" s="27"/>
      <c r="G3" s="28"/>
      <c r="H3" s="23" t="s">
        <v>16</v>
      </c>
      <c r="I3" s="24"/>
      <c r="J3" s="22"/>
    </row>
    <row r="4" spans="1:11" ht="15.75" thickBot="1" x14ac:dyDescent="0.3">
      <c r="A4" s="3" t="s">
        <v>6</v>
      </c>
      <c r="B4" t="s">
        <v>2</v>
      </c>
      <c r="C4" s="25" t="s">
        <v>3</v>
      </c>
      <c r="D4" s="29" t="s">
        <v>4</v>
      </c>
      <c r="E4" s="29" t="s">
        <v>5</v>
      </c>
      <c r="F4" s="29" t="s">
        <v>14</v>
      </c>
      <c r="G4" s="26" t="s">
        <v>15</v>
      </c>
      <c r="H4" s="25" t="s">
        <v>13</v>
      </c>
      <c r="I4" s="26" t="s">
        <v>12</v>
      </c>
      <c r="J4" t="s">
        <v>10</v>
      </c>
    </row>
    <row r="5" spans="1:11" x14ac:dyDescent="0.25">
      <c r="A5" s="3">
        <v>45658</v>
      </c>
      <c r="B5">
        <v>5895.58</v>
      </c>
      <c r="C5" s="30"/>
      <c r="D5" s="30"/>
      <c r="E5" s="30"/>
      <c r="F5" s="30"/>
      <c r="G5" s="30"/>
      <c r="H5" s="30"/>
      <c r="I5" s="31"/>
      <c r="J5" t="s">
        <v>18</v>
      </c>
    </row>
    <row r="6" spans="1:11" x14ac:dyDescent="0.25">
      <c r="A6" s="4">
        <v>45659</v>
      </c>
      <c r="B6" s="9">
        <f>-SUM(C6:I6)+B5</f>
        <v>5887.4</v>
      </c>
      <c r="C6" s="12"/>
      <c r="D6" s="12"/>
      <c r="E6" s="13"/>
      <c r="F6" s="18">
        <v>8.18</v>
      </c>
      <c r="H6" s="12"/>
      <c r="I6" s="12"/>
      <c r="J6" s="2" t="s">
        <v>19</v>
      </c>
      <c r="K6" s="1"/>
    </row>
    <row r="7" spans="1:11" x14ac:dyDescent="0.25">
      <c r="A7" s="4">
        <v>45658</v>
      </c>
      <c r="B7" s="9">
        <f t="shared" ref="B7:B45" si="0">-SUM(C7:I7)+B6</f>
        <v>5868.5499999999993</v>
      </c>
      <c r="C7" s="12">
        <v>18.850000000000001</v>
      </c>
      <c r="D7" s="12"/>
      <c r="E7" s="13"/>
      <c r="F7" s="18"/>
      <c r="H7" s="12"/>
      <c r="I7" s="12"/>
      <c r="J7" s="2" t="s">
        <v>20</v>
      </c>
      <c r="K7" s="1"/>
    </row>
    <row r="8" spans="1:11" x14ac:dyDescent="0.25">
      <c r="A8" s="4">
        <v>45677</v>
      </c>
      <c r="B8" s="9">
        <f t="shared" si="0"/>
        <v>5959.3099999999995</v>
      </c>
      <c r="C8" s="13"/>
      <c r="D8" s="12"/>
      <c r="E8" s="13"/>
      <c r="F8" s="18"/>
      <c r="H8" s="12"/>
      <c r="I8" s="12">
        <v>-90.76</v>
      </c>
      <c r="J8" s="2" t="s">
        <v>21</v>
      </c>
      <c r="K8" s="1"/>
    </row>
    <row r="9" spans="1:11" x14ac:dyDescent="0.25">
      <c r="A9" s="4">
        <v>45691</v>
      </c>
      <c r="B9" s="9">
        <f t="shared" si="0"/>
        <v>5950.8399999999992</v>
      </c>
      <c r="C9" s="12"/>
      <c r="D9" s="12"/>
      <c r="E9" s="13"/>
      <c r="F9" s="18">
        <v>8.4700000000000006</v>
      </c>
      <c r="H9" s="12"/>
      <c r="I9" s="12"/>
      <c r="J9" s="2" t="s">
        <v>19</v>
      </c>
      <c r="K9" s="1"/>
    </row>
    <row r="10" spans="1:11" x14ac:dyDescent="0.25">
      <c r="A10" s="4">
        <v>45689</v>
      </c>
      <c r="B10" s="9">
        <f t="shared" si="0"/>
        <v>5932.0999999999995</v>
      </c>
      <c r="C10" s="12">
        <v>18.739999999999998</v>
      </c>
      <c r="D10" s="12"/>
      <c r="E10" s="13"/>
      <c r="F10" s="18"/>
      <c r="H10" s="12"/>
      <c r="I10" s="12"/>
      <c r="J10" s="2" t="s">
        <v>20</v>
      </c>
      <c r="K10" s="1"/>
    </row>
    <row r="11" spans="1:11" x14ac:dyDescent="0.25">
      <c r="A11" s="4">
        <v>45700</v>
      </c>
      <c r="B11" s="9">
        <f t="shared" si="0"/>
        <v>6022.86</v>
      </c>
      <c r="C11" s="12"/>
      <c r="D11" s="12"/>
      <c r="E11" s="13"/>
      <c r="F11" s="18"/>
      <c r="H11" s="12"/>
      <c r="I11" s="12">
        <v>-90.76</v>
      </c>
      <c r="J11" s="2" t="s">
        <v>21</v>
      </c>
      <c r="K11" s="1"/>
    </row>
    <row r="12" spans="1:11" x14ac:dyDescent="0.25">
      <c r="A12" s="4">
        <v>45719</v>
      </c>
      <c r="B12" s="9">
        <f t="shared" si="0"/>
        <v>6014.3899999999994</v>
      </c>
      <c r="C12" s="12"/>
      <c r="D12" s="12"/>
      <c r="E12" s="13"/>
      <c r="F12" s="18">
        <v>8.4700000000000006</v>
      </c>
      <c r="H12" s="12"/>
      <c r="I12" s="12"/>
      <c r="J12" s="2" t="s">
        <v>19</v>
      </c>
      <c r="K12" s="1"/>
    </row>
    <row r="13" spans="1:11" x14ac:dyDescent="0.25">
      <c r="A13" s="4">
        <v>45717</v>
      </c>
      <c r="B13" s="9">
        <f t="shared" si="0"/>
        <v>5995.65</v>
      </c>
      <c r="C13" s="12">
        <v>18.739999999999998</v>
      </c>
      <c r="D13" s="12"/>
      <c r="E13" s="13"/>
      <c r="F13" s="18"/>
      <c r="H13" s="12"/>
      <c r="I13" s="12"/>
      <c r="J13" s="2"/>
      <c r="K13" s="1"/>
    </row>
    <row r="14" spans="1:11" x14ac:dyDescent="0.25">
      <c r="A14" s="4">
        <v>45738</v>
      </c>
      <c r="B14" s="9">
        <f t="shared" si="0"/>
        <v>6495.65</v>
      </c>
      <c r="C14" s="12"/>
      <c r="D14" s="13"/>
      <c r="E14" s="13"/>
      <c r="F14" s="18"/>
      <c r="H14" s="12">
        <v>-500</v>
      </c>
      <c r="I14" s="12"/>
      <c r="J14" s="2" t="s">
        <v>22</v>
      </c>
      <c r="K14" s="1"/>
    </row>
    <row r="15" spans="1:11" x14ac:dyDescent="0.25">
      <c r="A15" s="4">
        <v>45748</v>
      </c>
      <c r="B15" s="9">
        <f t="shared" si="0"/>
        <v>6487.1799999999994</v>
      </c>
      <c r="C15" s="12"/>
      <c r="D15" s="12"/>
      <c r="E15" s="13"/>
      <c r="F15" s="18">
        <v>8.4700000000000006</v>
      </c>
      <c r="H15" s="12"/>
      <c r="I15" s="12"/>
      <c r="J15" s="2" t="s">
        <v>19</v>
      </c>
      <c r="K15" s="1"/>
    </row>
    <row r="16" spans="1:11" x14ac:dyDescent="0.25">
      <c r="A16" s="4">
        <v>45748</v>
      </c>
      <c r="B16" s="9">
        <f t="shared" si="0"/>
        <v>6402.48</v>
      </c>
      <c r="C16" s="12"/>
      <c r="D16" s="12"/>
      <c r="E16" s="13"/>
      <c r="F16" s="18"/>
      <c r="G16" s="10">
        <v>84.7</v>
      </c>
      <c r="H16" s="12"/>
      <c r="I16" s="12"/>
      <c r="J16" s="2" t="s">
        <v>47</v>
      </c>
      <c r="K16" s="1"/>
    </row>
    <row r="17" spans="1:11" x14ac:dyDescent="0.25">
      <c r="A17" s="4">
        <v>45748</v>
      </c>
      <c r="B17" s="9">
        <f t="shared" si="0"/>
        <v>6383.74</v>
      </c>
      <c r="C17" s="12">
        <v>18.739999999999998</v>
      </c>
      <c r="D17" s="12"/>
      <c r="E17" s="13"/>
      <c r="F17" s="18"/>
      <c r="H17" s="12"/>
      <c r="I17" s="12"/>
      <c r="J17" s="2" t="s">
        <v>20</v>
      </c>
      <c r="K17" s="1"/>
    </row>
    <row r="18" spans="1:11" x14ac:dyDescent="0.25">
      <c r="A18" s="4">
        <v>45776</v>
      </c>
      <c r="B18" s="9">
        <f t="shared" si="0"/>
        <v>5447.2199999999993</v>
      </c>
      <c r="C18" s="13"/>
      <c r="D18" s="12"/>
      <c r="E18" s="13"/>
      <c r="F18" s="18"/>
      <c r="G18">
        <v>936.52</v>
      </c>
      <c r="H18" s="12"/>
      <c r="I18" s="12"/>
      <c r="J18" s="2" t="s">
        <v>29</v>
      </c>
      <c r="K18" s="1"/>
    </row>
    <row r="19" spans="1:11" x14ac:dyDescent="0.25">
      <c r="A19" s="4">
        <v>45779</v>
      </c>
      <c r="B19" s="9">
        <f t="shared" si="0"/>
        <v>5438.7499999999991</v>
      </c>
      <c r="C19" s="12"/>
      <c r="D19" s="12"/>
      <c r="E19" s="13"/>
      <c r="F19" s="18">
        <v>8.4700000000000006</v>
      </c>
      <c r="H19" s="12"/>
      <c r="I19" s="12"/>
      <c r="J19" s="2" t="s">
        <v>19</v>
      </c>
      <c r="K19" s="1"/>
    </row>
    <row r="20" spans="1:11" x14ac:dyDescent="0.25">
      <c r="A20" s="4">
        <v>45778</v>
      </c>
      <c r="B20" s="9">
        <f t="shared" si="0"/>
        <v>5419.829999999999</v>
      </c>
      <c r="C20" s="12">
        <v>18.920000000000002</v>
      </c>
      <c r="D20" s="12"/>
      <c r="E20" s="13"/>
      <c r="F20" s="18"/>
      <c r="H20" s="12"/>
      <c r="I20" s="12"/>
      <c r="J20" s="2" t="s">
        <v>20</v>
      </c>
      <c r="K20" s="1"/>
    </row>
    <row r="21" spans="1:11" x14ac:dyDescent="0.25">
      <c r="A21" s="4">
        <v>45792</v>
      </c>
      <c r="B21" s="9">
        <f t="shared" si="0"/>
        <v>5510.5899999999992</v>
      </c>
      <c r="C21" s="12"/>
      <c r="D21" s="12"/>
      <c r="E21" s="13"/>
      <c r="F21" s="18"/>
      <c r="H21" s="12"/>
      <c r="I21" s="12">
        <v>-90.76</v>
      </c>
      <c r="J21" s="2" t="s">
        <v>21</v>
      </c>
      <c r="K21" s="1"/>
    </row>
    <row r="22" spans="1:11" x14ac:dyDescent="0.25">
      <c r="A22" s="4">
        <v>195925</v>
      </c>
      <c r="B22" s="9">
        <f t="shared" si="0"/>
        <v>8898.59</v>
      </c>
      <c r="C22" s="12"/>
      <c r="D22" s="12"/>
      <c r="E22" s="13"/>
      <c r="F22" s="18"/>
      <c r="H22" s="12">
        <v>-3388</v>
      </c>
      <c r="I22" s="12"/>
      <c r="J22" s="2" t="s">
        <v>23</v>
      </c>
      <c r="K22" s="1"/>
    </row>
    <row r="23" spans="1:11" x14ac:dyDescent="0.25">
      <c r="A23" s="4">
        <v>45810</v>
      </c>
      <c r="B23" s="9">
        <f t="shared" si="0"/>
        <v>8890.1200000000008</v>
      </c>
      <c r="C23" s="11"/>
      <c r="D23" s="11"/>
      <c r="E23" s="15"/>
      <c r="F23" s="19">
        <v>8.4700000000000006</v>
      </c>
      <c r="H23" s="11"/>
      <c r="I23" s="11"/>
      <c r="J23" s="2" t="s">
        <v>19</v>
      </c>
      <c r="K23" s="1"/>
    </row>
    <row r="24" spans="1:11" x14ac:dyDescent="0.25">
      <c r="A24" s="4">
        <v>45809</v>
      </c>
      <c r="B24" s="9">
        <f t="shared" si="0"/>
        <v>8871.1400000000012</v>
      </c>
      <c r="C24" s="11">
        <v>18.98</v>
      </c>
      <c r="D24" s="11"/>
      <c r="E24" s="15"/>
      <c r="F24" s="19"/>
      <c r="H24" s="11"/>
      <c r="I24" s="11"/>
      <c r="J24" s="2" t="s">
        <v>20</v>
      </c>
      <c r="K24" s="1"/>
    </row>
    <row r="25" spans="1:11" x14ac:dyDescent="0.25">
      <c r="A25" s="4">
        <v>45819</v>
      </c>
      <c r="B25" s="9">
        <f t="shared" si="0"/>
        <v>9143.4200000000019</v>
      </c>
      <c r="C25" s="11"/>
      <c r="D25" s="11"/>
      <c r="E25" s="15"/>
      <c r="F25" s="19"/>
      <c r="H25" s="11"/>
      <c r="I25" s="11">
        <v>-272.27999999999997</v>
      </c>
      <c r="J25" s="2" t="s">
        <v>21</v>
      </c>
      <c r="K25" s="1"/>
    </row>
    <row r="26" spans="1:11" x14ac:dyDescent="0.25">
      <c r="A26" s="4">
        <v>45839</v>
      </c>
      <c r="B26" s="9">
        <f t="shared" si="0"/>
        <v>9124.6800000000021</v>
      </c>
      <c r="C26" s="11">
        <v>18.739999999999998</v>
      </c>
      <c r="D26" s="11"/>
      <c r="E26" s="15"/>
      <c r="F26" s="19"/>
      <c r="H26" s="11"/>
      <c r="I26" s="11"/>
      <c r="J26" s="2" t="s">
        <v>20</v>
      </c>
      <c r="K26" s="1"/>
    </row>
    <row r="27" spans="1:11" x14ac:dyDescent="0.25">
      <c r="A27" s="4">
        <v>45840</v>
      </c>
      <c r="B27" s="9">
        <f t="shared" si="0"/>
        <v>9116.2100000000028</v>
      </c>
      <c r="C27" s="11"/>
      <c r="D27" s="11"/>
      <c r="E27" s="15"/>
      <c r="F27" s="19">
        <v>8.4700000000000006</v>
      </c>
      <c r="H27" s="11"/>
      <c r="I27" s="11"/>
      <c r="J27" s="2" t="s">
        <v>19</v>
      </c>
      <c r="K27" s="1"/>
    </row>
    <row r="28" spans="1:11" x14ac:dyDescent="0.25">
      <c r="A28" s="4">
        <v>45853</v>
      </c>
      <c r="B28" s="9">
        <f t="shared" si="0"/>
        <v>9206.970000000003</v>
      </c>
      <c r="C28" s="11"/>
      <c r="D28" s="11"/>
      <c r="E28" s="15"/>
      <c r="F28" s="19"/>
      <c r="H28" s="11"/>
      <c r="I28" s="11">
        <v>-90.76</v>
      </c>
      <c r="J28" s="2" t="s">
        <v>21</v>
      </c>
      <c r="K28" s="1"/>
    </row>
    <row r="29" spans="1:11" x14ac:dyDescent="0.25">
      <c r="A29" s="4">
        <v>45870</v>
      </c>
      <c r="B29" s="9">
        <f t="shared" si="0"/>
        <v>9188.2300000000032</v>
      </c>
      <c r="C29" s="11">
        <v>18.739999999999998</v>
      </c>
      <c r="D29" s="11"/>
      <c r="E29" s="15"/>
      <c r="F29" s="19"/>
      <c r="H29" s="11"/>
      <c r="I29" s="11"/>
      <c r="J29" s="2" t="s">
        <v>20</v>
      </c>
      <c r="K29" s="1"/>
    </row>
    <row r="30" spans="1:11" x14ac:dyDescent="0.25">
      <c r="A30" s="4">
        <v>45870</v>
      </c>
      <c r="B30" s="9">
        <f t="shared" si="0"/>
        <v>9179.7600000000039</v>
      </c>
      <c r="C30" s="11"/>
      <c r="D30" s="11"/>
      <c r="E30" s="15"/>
      <c r="F30" s="19">
        <v>8.4700000000000006</v>
      </c>
      <c r="H30" s="11"/>
      <c r="I30" s="11"/>
      <c r="J30" s="2" t="s">
        <v>19</v>
      </c>
      <c r="K30" s="1"/>
    </row>
    <row r="31" spans="1:11" x14ac:dyDescent="0.25">
      <c r="A31" s="4">
        <v>45901</v>
      </c>
      <c r="B31" s="9">
        <f t="shared" si="0"/>
        <v>9161.2600000000039</v>
      </c>
      <c r="C31" s="11">
        <v>18.5</v>
      </c>
      <c r="D31" s="11"/>
      <c r="E31" s="15"/>
      <c r="F31" s="19"/>
      <c r="H31" s="11"/>
      <c r="I31" s="11"/>
      <c r="J31" s="2" t="s">
        <v>20</v>
      </c>
      <c r="K31" s="1"/>
    </row>
    <row r="32" spans="1:11" x14ac:dyDescent="0.25">
      <c r="A32" s="4">
        <v>45902</v>
      </c>
      <c r="B32" s="9">
        <f t="shared" si="0"/>
        <v>9152.7900000000045</v>
      </c>
      <c r="C32" s="11"/>
      <c r="D32" s="11"/>
      <c r="E32" s="15"/>
      <c r="F32" s="19">
        <v>8.4700000000000006</v>
      </c>
      <c r="H32" s="11"/>
      <c r="I32" s="11"/>
      <c r="J32" s="2" t="s">
        <v>19</v>
      </c>
      <c r="K32" s="1"/>
    </row>
    <row r="33" spans="1:11" x14ac:dyDescent="0.25">
      <c r="A33" s="4">
        <v>45918</v>
      </c>
      <c r="B33" s="9">
        <f t="shared" si="0"/>
        <v>9243.5500000000047</v>
      </c>
      <c r="C33" s="11"/>
      <c r="D33" s="11"/>
      <c r="E33" s="15"/>
      <c r="F33" s="19"/>
      <c r="H33" s="11"/>
      <c r="I33" s="11">
        <v>-90.76</v>
      </c>
      <c r="J33" s="2"/>
      <c r="K33" s="1"/>
    </row>
    <row r="34" spans="1:11" x14ac:dyDescent="0.25">
      <c r="A34" s="4">
        <v>45930</v>
      </c>
      <c r="B34" s="9">
        <f t="shared" si="0"/>
        <v>9235.0800000000054</v>
      </c>
      <c r="C34" s="11"/>
      <c r="D34" s="11"/>
      <c r="E34" s="15"/>
      <c r="F34" s="19">
        <v>8.4700000000000006</v>
      </c>
      <c r="H34" s="11"/>
      <c r="I34" s="11"/>
      <c r="J34" s="2" t="s">
        <v>19</v>
      </c>
      <c r="K34" s="1"/>
    </row>
    <row r="35" spans="1:11" x14ac:dyDescent="0.25">
      <c r="A35" s="4">
        <v>45931</v>
      </c>
      <c r="B35" s="9">
        <f t="shared" si="0"/>
        <v>9216.1200000000063</v>
      </c>
      <c r="C35" s="11">
        <v>18.96</v>
      </c>
      <c r="D35" s="11"/>
      <c r="E35" s="15"/>
      <c r="F35" s="19"/>
      <c r="H35" s="11"/>
      <c r="I35" s="11"/>
      <c r="J35" s="2" t="s">
        <v>20</v>
      </c>
      <c r="K35" s="1"/>
    </row>
    <row r="36" spans="1:11" x14ac:dyDescent="0.25">
      <c r="A36" s="4">
        <v>45964</v>
      </c>
      <c r="B36" s="9">
        <f t="shared" si="0"/>
        <v>9187.320000000007</v>
      </c>
      <c r="C36" s="11"/>
      <c r="D36" s="11"/>
      <c r="E36" s="15"/>
      <c r="F36" s="19">
        <v>28.8</v>
      </c>
      <c r="H36" s="11"/>
      <c r="I36" s="11"/>
      <c r="J36" s="2" t="s">
        <v>24</v>
      </c>
      <c r="K36" s="1"/>
    </row>
    <row r="37" spans="1:11" x14ac:dyDescent="0.25">
      <c r="A37" s="4">
        <v>45962</v>
      </c>
      <c r="B37" s="9">
        <f t="shared" si="0"/>
        <v>9169.0400000000063</v>
      </c>
      <c r="C37" s="11">
        <v>18.28</v>
      </c>
      <c r="D37" s="11"/>
      <c r="E37" s="15"/>
      <c r="F37" s="19"/>
      <c r="H37" s="11"/>
      <c r="I37" s="11"/>
      <c r="J37" s="2" t="s">
        <v>20</v>
      </c>
      <c r="K37" s="1"/>
    </row>
    <row r="38" spans="1:11" x14ac:dyDescent="0.25">
      <c r="A38" s="4">
        <v>45973</v>
      </c>
      <c r="B38" s="9">
        <f t="shared" si="0"/>
        <v>9350.5600000000068</v>
      </c>
      <c r="C38" s="11"/>
      <c r="D38" s="11"/>
      <c r="E38" s="15"/>
      <c r="F38" s="19"/>
      <c r="H38" s="11"/>
      <c r="I38" s="11">
        <v>-181.52</v>
      </c>
      <c r="J38" s="2" t="s">
        <v>21</v>
      </c>
      <c r="K38" s="1"/>
    </row>
    <row r="39" spans="1:11" x14ac:dyDescent="0.25">
      <c r="A39" s="4">
        <v>45992</v>
      </c>
      <c r="B39" s="9">
        <f t="shared" si="0"/>
        <v>9342.0900000000074</v>
      </c>
      <c r="C39" s="11"/>
      <c r="D39" s="11"/>
      <c r="E39" s="15"/>
      <c r="F39" s="19">
        <v>8.4700000000000006</v>
      </c>
      <c r="H39" s="11"/>
      <c r="I39" s="11"/>
      <c r="J39" s="2" t="s">
        <v>19</v>
      </c>
      <c r="K39" s="1"/>
    </row>
    <row r="40" spans="1:11" x14ac:dyDescent="0.25">
      <c r="A40" s="4">
        <v>45992</v>
      </c>
      <c r="B40" s="9">
        <f t="shared" si="0"/>
        <v>9323.3500000000076</v>
      </c>
      <c r="C40" s="11">
        <v>18.739999999999998</v>
      </c>
      <c r="D40" s="11"/>
      <c r="E40" s="15"/>
      <c r="F40" s="19"/>
      <c r="H40" s="11"/>
      <c r="I40" s="11"/>
      <c r="J40" s="2" t="s">
        <v>20</v>
      </c>
      <c r="K40" s="1"/>
    </row>
    <row r="41" spans="1:11" x14ac:dyDescent="0.25">
      <c r="A41" s="4">
        <v>45996</v>
      </c>
      <c r="B41" s="9">
        <f t="shared" si="0"/>
        <v>10323.350000000008</v>
      </c>
      <c r="C41" s="11"/>
      <c r="D41" s="11"/>
      <c r="E41" s="15"/>
      <c r="F41" s="19"/>
      <c r="H41" s="11">
        <v>-1000</v>
      </c>
      <c r="I41" s="11"/>
      <c r="J41" s="2" t="s">
        <v>25</v>
      </c>
      <c r="K41" s="1"/>
    </row>
    <row r="42" spans="1:11" x14ac:dyDescent="0.25">
      <c r="A42" s="4">
        <v>46006</v>
      </c>
      <c r="B42" s="9">
        <f t="shared" si="0"/>
        <v>10373.350000000008</v>
      </c>
      <c r="C42" s="11"/>
      <c r="D42" s="11"/>
      <c r="E42" s="15"/>
      <c r="F42" s="19"/>
      <c r="H42" s="11">
        <v>-50</v>
      </c>
      <c r="I42" s="11"/>
      <c r="J42" s="2" t="s">
        <v>27</v>
      </c>
      <c r="K42" s="1"/>
    </row>
    <row r="43" spans="1:11" x14ac:dyDescent="0.25">
      <c r="A43" s="4">
        <v>46007</v>
      </c>
      <c r="B43" s="9">
        <f t="shared" si="0"/>
        <v>11373.350000000008</v>
      </c>
      <c r="C43" s="11"/>
      <c r="D43" s="11"/>
      <c r="E43" s="15"/>
      <c r="F43" s="19"/>
      <c r="H43" s="11">
        <v>-1000</v>
      </c>
      <c r="I43" s="11"/>
      <c r="J43" s="2" t="s">
        <v>26</v>
      </c>
      <c r="K43" s="1"/>
    </row>
    <row r="44" spans="1:11" x14ac:dyDescent="0.25">
      <c r="A44" s="4">
        <v>46013</v>
      </c>
      <c r="B44" s="9">
        <f t="shared" si="0"/>
        <v>11423.350000000008</v>
      </c>
      <c r="C44" s="11"/>
      <c r="D44" s="11"/>
      <c r="E44" s="15"/>
      <c r="F44" s="19"/>
      <c r="H44" s="11">
        <v>-50</v>
      </c>
      <c r="I44" s="11"/>
      <c r="J44" s="2" t="s">
        <v>28</v>
      </c>
      <c r="K44" s="1"/>
    </row>
    <row r="45" spans="1:11" x14ac:dyDescent="0.25">
      <c r="A45" s="4">
        <v>46022</v>
      </c>
      <c r="B45" s="9">
        <f t="shared" si="0"/>
        <v>11414.880000000008</v>
      </c>
      <c r="C45" s="11"/>
      <c r="D45" s="11"/>
      <c r="E45" s="15"/>
      <c r="F45" s="19">
        <v>8.4700000000000006</v>
      </c>
      <c r="H45" s="11"/>
      <c r="I45" s="11"/>
      <c r="J45" s="2" t="s">
        <v>20</v>
      </c>
      <c r="K45" s="1"/>
    </row>
    <row r="46" spans="1:11" x14ac:dyDescent="0.25">
      <c r="A46" s="4" t="s">
        <v>30</v>
      </c>
      <c r="B46" s="9">
        <f t="shared" ref="B46" si="1">-SUM(C46:I46)+B45</f>
        <v>11414.880000000008</v>
      </c>
      <c r="C46" s="11"/>
      <c r="D46" s="11"/>
      <c r="E46" s="15"/>
      <c r="F46" s="19"/>
      <c r="H46" s="11"/>
      <c r="I46" s="11"/>
      <c r="J46" s="2"/>
      <c r="K46" s="1"/>
    </row>
    <row r="47" spans="1:11" x14ac:dyDescent="0.25">
      <c r="A47" s="4"/>
      <c r="B47" s="9"/>
      <c r="C47" s="11"/>
      <c r="D47" s="11"/>
      <c r="E47" s="15"/>
      <c r="F47" s="19"/>
      <c r="H47" s="11"/>
      <c r="I47" s="11"/>
      <c r="J47" s="2"/>
      <c r="K47" s="1"/>
    </row>
    <row r="48" spans="1:11" x14ac:dyDescent="0.25">
      <c r="A48" s="4"/>
      <c r="B48" s="9"/>
      <c r="C48" s="11"/>
      <c r="D48" s="11"/>
      <c r="E48" s="15"/>
      <c r="F48" s="19"/>
      <c r="H48" s="11"/>
      <c r="I48" s="11"/>
      <c r="J48" s="2"/>
      <c r="K48" s="1"/>
    </row>
    <row r="49" spans="1:11" x14ac:dyDescent="0.25">
      <c r="A49" s="4"/>
      <c r="B49" s="9"/>
      <c r="C49" s="11"/>
      <c r="D49" s="11"/>
      <c r="E49" s="15"/>
      <c r="F49" s="19"/>
      <c r="H49" s="11"/>
      <c r="I49" s="11"/>
      <c r="J49" s="2"/>
      <c r="K49" s="1"/>
    </row>
    <row r="50" spans="1:11" x14ac:dyDescent="0.25">
      <c r="A50" s="4"/>
      <c r="B50" s="9"/>
      <c r="C50" s="11"/>
      <c r="D50" s="11"/>
      <c r="E50" s="20"/>
      <c r="F50" s="20"/>
      <c r="H50" s="11"/>
      <c r="I50" s="11"/>
      <c r="J50" s="2"/>
      <c r="K50" s="1"/>
    </row>
    <row r="51" spans="1:11" ht="15.75" thickBot="1" x14ac:dyDescent="0.3">
      <c r="B51" s="9"/>
      <c r="C51" s="14">
        <f t="shared" ref="C51:I51" si="2">SUM(C6:C50)</f>
        <v>224.93000000000004</v>
      </c>
      <c r="D51" s="14">
        <f t="shared" si="2"/>
        <v>0</v>
      </c>
      <c r="E51" s="14">
        <f t="shared" si="2"/>
        <v>0</v>
      </c>
      <c r="F51" s="16">
        <f t="shared" si="2"/>
        <v>130.15</v>
      </c>
      <c r="G51" s="17">
        <f t="shared" si="2"/>
        <v>1021.22</v>
      </c>
      <c r="H51" s="14">
        <f t="shared" si="2"/>
        <v>-5988</v>
      </c>
      <c r="I51" s="14">
        <f t="shared" si="2"/>
        <v>-907.59999999999991</v>
      </c>
      <c r="J51" s="1"/>
    </row>
    <row r="52" spans="1:11" ht="15.75" thickTop="1" x14ac:dyDescent="0.25"/>
    <row r="53" spans="1:11" x14ac:dyDescent="0.25">
      <c r="B53" s="9"/>
    </row>
    <row r="55" spans="1:11" x14ac:dyDescent="0.25">
      <c r="H55" s="10">
        <v>5988</v>
      </c>
    </row>
    <row r="56" spans="1:11" x14ac:dyDescent="0.25">
      <c r="C56" s="10">
        <v>224.93</v>
      </c>
      <c r="H56" s="10">
        <v>907.6</v>
      </c>
    </row>
    <row r="57" spans="1:11" x14ac:dyDescent="0.25">
      <c r="C57" s="10">
        <v>130.15</v>
      </c>
    </row>
    <row r="58" spans="1:11" x14ac:dyDescent="0.25">
      <c r="C58" s="10">
        <v>1021.22</v>
      </c>
    </row>
    <row r="59" spans="1:11" x14ac:dyDescent="0.25">
      <c r="B59" t="s">
        <v>35</v>
      </c>
      <c r="C59" s="10">
        <f>SUM(C56:C58)</f>
        <v>1376.3000000000002</v>
      </c>
      <c r="G59" t="s">
        <v>36</v>
      </c>
      <c r="H59" s="10">
        <f>SUM(H55:H58)</f>
        <v>6895.6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5" sqref="B15"/>
    </sheetView>
  </sheetViews>
  <sheetFormatPr defaultRowHeight="15" x14ac:dyDescent="0.25"/>
  <cols>
    <col min="1" max="1" width="25.140625" customWidth="1"/>
    <col min="2" max="2" width="19.7109375" customWidth="1"/>
    <col min="3" max="3" width="14.42578125" style="9" customWidth="1"/>
  </cols>
  <sheetData>
    <row r="1" spans="1:3" x14ac:dyDescent="0.25">
      <c r="A1" s="6" t="s">
        <v>31</v>
      </c>
      <c r="B1" s="6"/>
      <c r="C1" s="8">
        <v>5895.58</v>
      </c>
    </row>
    <row r="2" spans="1:3" x14ac:dyDescent="0.25">
      <c r="A2" s="5"/>
      <c r="B2" s="5"/>
      <c r="C2" s="7"/>
    </row>
    <row r="3" spans="1:3" x14ac:dyDescent="0.25">
      <c r="A3" s="5" t="s">
        <v>7</v>
      </c>
      <c r="B3" s="5"/>
      <c r="C3" s="9">
        <v>-1021.22</v>
      </c>
    </row>
    <row r="4" spans="1:3" x14ac:dyDescent="0.25">
      <c r="A4" s="5" t="s">
        <v>8</v>
      </c>
      <c r="B4" s="5"/>
      <c r="C4" s="9">
        <v>-224.93</v>
      </c>
    </row>
    <row r="5" spans="1:3" x14ac:dyDescent="0.25">
      <c r="A5" s="5" t="s">
        <v>14</v>
      </c>
      <c r="B5" s="5"/>
      <c r="C5" s="9">
        <v>-130.15</v>
      </c>
    </row>
    <row r="6" spans="1:3" x14ac:dyDescent="0.25">
      <c r="A6" s="5" t="s">
        <v>33</v>
      </c>
      <c r="B6" s="5"/>
      <c r="C6" s="9">
        <v>5988</v>
      </c>
    </row>
    <row r="7" spans="1:3" x14ac:dyDescent="0.25">
      <c r="A7" s="5" t="s">
        <v>34</v>
      </c>
      <c r="B7" s="5"/>
      <c r="C7" s="38">
        <v>907.6</v>
      </c>
    </row>
    <row r="8" spans="1:3" x14ac:dyDescent="0.25">
      <c r="A8" s="5"/>
      <c r="B8" s="5"/>
    </row>
    <row r="9" spans="1:3" ht="15.75" thickBot="1" x14ac:dyDescent="0.3">
      <c r="A9" s="5" t="s">
        <v>46</v>
      </c>
      <c r="B9" s="5"/>
      <c r="C9" s="39">
        <f>SUM(C1:C8)</f>
        <v>11414.88</v>
      </c>
    </row>
    <row r="10" spans="1:3" ht="15.75" thickTop="1" x14ac:dyDescent="0.25">
      <c r="A10" s="5"/>
      <c r="B10" s="5"/>
    </row>
    <row r="11" spans="1:3" x14ac:dyDescent="0.25">
      <c r="A11" s="5"/>
      <c r="B11" s="5"/>
    </row>
    <row r="12" spans="1:3" x14ac:dyDescent="0.25">
      <c r="A12" s="5"/>
      <c r="B12" s="5"/>
    </row>
    <row r="13" spans="1:3" x14ac:dyDescent="0.25">
      <c r="A13" s="5"/>
      <c r="B13" s="5"/>
    </row>
    <row r="14" spans="1:3" x14ac:dyDescent="0.25">
      <c r="A14" s="5"/>
      <c r="B14" s="5"/>
    </row>
    <row r="15" spans="1:3" x14ac:dyDescent="0.25">
      <c r="A15" s="5"/>
      <c r="B15" s="5"/>
    </row>
    <row r="16" spans="1:3" x14ac:dyDescent="0.25">
      <c r="A16" s="5"/>
      <c r="B16" s="5"/>
      <c r="C16" s="7"/>
    </row>
    <row r="17" spans="1:3" x14ac:dyDescent="0.25">
      <c r="A17" s="6"/>
      <c r="B17" s="6"/>
      <c r="C17" s="8"/>
    </row>
    <row r="18" spans="1:3" x14ac:dyDescent="0.25">
      <c r="A18" s="5"/>
      <c r="B18" s="5"/>
      <c r="C1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abSelected="1" workbookViewId="0">
      <selection activeCell="K22" sqref="K22"/>
    </sheetView>
  </sheetViews>
  <sheetFormatPr defaultRowHeight="15" x14ac:dyDescent="0.25"/>
  <cols>
    <col min="1" max="1" width="27.140625" customWidth="1"/>
    <col min="2" max="2" width="22.42578125" customWidth="1"/>
    <col min="3" max="3" width="24.42578125" customWidth="1"/>
    <col min="4" max="4" width="26.7109375" customWidth="1"/>
  </cols>
  <sheetData>
    <row r="1" spans="1:4" ht="15.75" x14ac:dyDescent="0.25">
      <c r="A1" s="32"/>
      <c r="B1" s="33"/>
      <c r="C1" s="33"/>
      <c r="D1" s="33"/>
    </row>
    <row r="2" spans="1:4" ht="15.75" x14ac:dyDescent="0.25">
      <c r="A2" s="32"/>
      <c r="B2" s="33"/>
      <c r="C2" s="33"/>
      <c r="D2" s="33"/>
    </row>
    <row r="3" spans="1:4" ht="15.75" x14ac:dyDescent="0.25">
      <c r="A3" s="40" t="s">
        <v>37</v>
      </c>
      <c r="B3" s="41"/>
      <c r="C3" s="33"/>
      <c r="D3" s="33"/>
    </row>
    <row r="4" spans="1:4" ht="15.75" x14ac:dyDescent="0.25">
      <c r="A4" s="32" t="s">
        <v>45</v>
      </c>
      <c r="B4" s="33"/>
      <c r="C4" s="33"/>
      <c r="D4" s="33"/>
    </row>
    <row r="5" spans="1:4" ht="15.75" x14ac:dyDescent="0.25">
      <c r="A5" s="32"/>
      <c r="B5" s="33"/>
      <c r="C5" s="33"/>
      <c r="D5" s="33"/>
    </row>
    <row r="6" spans="1:4" ht="15.75" x14ac:dyDescent="0.25">
      <c r="A6" s="32"/>
      <c r="B6" s="33"/>
      <c r="C6" s="33"/>
      <c r="D6" s="33"/>
    </row>
    <row r="7" spans="1:4" ht="15.75" x14ac:dyDescent="0.25">
      <c r="A7" s="32" t="s">
        <v>38</v>
      </c>
      <c r="B7" s="33"/>
      <c r="C7" s="33"/>
      <c r="D7" s="33">
        <v>11414.88</v>
      </c>
    </row>
    <row r="8" spans="1:4" ht="15.75" x14ac:dyDescent="0.25">
      <c r="A8" s="32" t="s">
        <v>39</v>
      </c>
      <c r="B8" s="33"/>
      <c r="C8" s="34">
        <v>11414.88</v>
      </c>
      <c r="D8" s="34"/>
    </row>
    <row r="9" spans="1:4" ht="15.75" x14ac:dyDescent="0.25">
      <c r="A9" s="32"/>
      <c r="B9" s="33"/>
      <c r="C9" s="33"/>
      <c r="D9" s="33"/>
    </row>
    <row r="10" spans="1:4" ht="16.5" thickBot="1" x14ac:dyDescent="0.3">
      <c r="A10" s="32" t="s">
        <v>40</v>
      </c>
      <c r="B10" s="33"/>
      <c r="C10" s="35">
        <f>SUM(C8:C9)</f>
        <v>11414.88</v>
      </c>
      <c r="D10" s="35">
        <f>SUM(D7:D9)</f>
        <v>11414.88</v>
      </c>
    </row>
    <row r="11" spans="1:4" ht="16.5" thickTop="1" x14ac:dyDescent="0.25">
      <c r="A11" s="32"/>
      <c r="B11" s="33"/>
      <c r="C11" s="33"/>
      <c r="D11" s="33"/>
    </row>
    <row r="12" spans="1:4" ht="15.75" x14ac:dyDescent="0.25">
      <c r="A12" s="32"/>
      <c r="B12" s="33"/>
      <c r="C12" s="33"/>
      <c r="D12" s="33"/>
    </row>
    <row r="13" spans="1:4" ht="15.75" x14ac:dyDescent="0.25">
      <c r="A13" s="32" t="s">
        <v>49</v>
      </c>
      <c r="B13" s="33"/>
      <c r="C13" s="33"/>
      <c r="D13" s="33"/>
    </row>
    <row r="14" spans="1:4" ht="15.75" x14ac:dyDescent="0.25">
      <c r="A14" s="32"/>
      <c r="B14" s="33"/>
      <c r="C14" s="33"/>
      <c r="D14" s="33"/>
    </row>
    <row r="15" spans="1:4" ht="15.75" x14ac:dyDescent="0.25">
      <c r="A15" s="32"/>
      <c r="B15" s="33"/>
      <c r="C15" s="33"/>
      <c r="D15" s="33"/>
    </row>
    <row r="16" spans="1:4" ht="15.75" x14ac:dyDescent="0.25">
      <c r="A16" s="32" t="s">
        <v>41</v>
      </c>
      <c r="B16" s="33"/>
      <c r="C16" s="36">
        <v>224.93</v>
      </c>
      <c r="D16" s="33"/>
    </row>
    <row r="17" spans="1:4" ht="15.75" x14ac:dyDescent="0.25">
      <c r="A17" s="32" t="s">
        <v>42</v>
      </c>
      <c r="B17" s="33"/>
      <c r="C17" s="33"/>
      <c r="D17" s="33"/>
    </row>
    <row r="18" spans="1:4" ht="15.75" x14ac:dyDescent="0.25">
      <c r="A18" s="32" t="s">
        <v>43</v>
      </c>
      <c r="B18" s="33"/>
      <c r="C18" s="33">
        <v>0</v>
      </c>
      <c r="D18" s="33"/>
    </row>
    <row r="19" spans="1:4" ht="15.75" x14ac:dyDescent="0.25">
      <c r="A19" s="32" t="s">
        <v>44</v>
      </c>
      <c r="B19" s="33"/>
      <c r="C19" s="33">
        <v>130.15</v>
      </c>
      <c r="D19" s="33"/>
    </row>
    <row r="20" spans="1:4" ht="15.75" x14ac:dyDescent="0.25">
      <c r="A20" s="32" t="s">
        <v>32</v>
      </c>
      <c r="B20" s="33"/>
      <c r="C20" s="33">
        <v>1021.22</v>
      </c>
      <c r="D20" s="33"/>
    </row>
    <row r="21" spans="1:4" ht="15.75" x14ac:dyDescent="0.25">
      <c r="A21" s="32" t="s">
        <v>33</v>
      </c>
      <c r="B21" s="33"/>
      <c r="C21" s="33"/>
      <c r="D21" s="33">
        <v>6895.6</v>
      </c>
    </row>
    <row r="22" spans="1:4" ht="15.75" x14ac:dyDescent="0.25">
      <c r="A22" s="32" t="s">
        <v>48</v>
      </c>
      <c r="B22" s="33"/>
      <c r="C22" s="34">
        <v>5519.3</v>
      </c>
      <c r="D22" s="34"/>
    </row>
    <row r="23" spans="1:4" ht="15.75" x14ac:dyDescent="0.25">
      <c r="A23" s="32"/>
      <c r="B23" s="33"/>
      <c r="C23" s="33"/>
      <c r="D23" s="33"/>
    </row>
    <row r="24" spans="1:4" ht="16.5" thickBot="1" x14ac:dyDescent="0.3">
      <c r="A24" s="32"/>
      <c r="B24" s="33"/>
      <c r="C24" s="35">
        <f>SUM(C16:C23)</f>
        <v>6895.6</v>
      </c>
      <c r="D24" s="35">
        <f>SUM(D16:D23)</f>
        <v>6895.6</v>
      </c>
    </row>
    <row r="25" spans="1:4" ht="16.5" thickTop="1" x14ac:dyDescent="0.25">
      <c r="A25" s="32"/>
      <c r="B25" s="33"/>
      <c r="C25" s="33"/>
      <c r="D25" s="33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9A7700EF2584BB8EDC9163DD17D00" ma:contentTypeVersion="16" ma:contentTypeDescription="Een nieuw document maken." ma:contentTypeScope="" ma:versionID="432cfe6990e394919f3b88df9773b5eb">
  <xsd:schema xmlns:xsd="http://www.w3.org/2001/XMLSchema" xmlns:xs="http://www.w3.org/2001/XMLSchema" xmlns:p="http://schemas.microsoft.com/office/2006/metadata/properties" xmlns:ns2="77a710f4-e313-45c5-9265-df12d1fc3c7e" xmlns:ns3="1e21dc15-1e9c-400c-a2e1-a105d817fab8" targetNamespace="http://schemas.microsoft.com/office/2006/metadata/properties" ma:root="true" ma:fieldsID="dab7165de29a551c93a02af4634bda94" ns2:_="" ns3:_="">
    <xsd:import namespace="77a710f4-e313-45c5-9265-df12d1fc3c7e"/>
    <xsd:import namespace="1e21dc15-1e9c-400c-a2e1-a105d817f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710f4-e313-45c5-9265-df12d1fc3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2020b437-7fc3-4dd1-bf07-6023b533c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1dc15-1e9c-400c-a2e1-a105d817fab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2d0f537-8f5d-45cf-a28e-7ccc656dccef}" ma:internalName="TaxCatchAll" ma:showField="CatchAllData" ma:web="1e21dc15-1e9c-400c-a2e1-a105d817fa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21dc15-1e9c-400c-a2e1-a105d817fab8" xsi:nil="true"/>
    <lcf76f155ced4ddcb4097134ff3c332f xmlns="77a710f4-e313-45c5-9265-df12d1fc3c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F376EB-7B35-421D-ACA8-C720A1B967AD}"/>
</file>

<file path=customXml/itemProps2.xml><?xml version="1.0" encoding="utf-8"?>
<ds:datastoreItem xmlns:ds="http://schemas.openxmlformats.org/officeDocument/2006/customXml" ds:itemID="{57967D34-4E04-4623-969A-4AE279D2585F}"/>
</file>

<file path=customXml/itemProps3.xml><?xml version="1.0" encoding="utf-8"?>
<ds:datastoreItem xmlns:ds="http://schemas.openxmlformats.org/officeDocument/2006/customXml" ds:itemID="{0BE1CCA9-5F51-45F0-8F82-A497D4DD0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rekening courant</vt:lpstr>
      <vt:lpstr>totaaloverzicht</vt:lpstr>
      <vt:lpstr>jaarrekening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Rob Nieuwenhuis</cp:lastModifiedBy>
  <cp:lastPrinted>2026-02-24T17:50:06Z</cp:lastPrinted>
  <dcterms:created xsi:type="dcterms:W3CDTF">2016-01-12T15:36:04Z</dcterms:created>
  <dcterms:modified xsi:type="dcterms:W3CDTF">2026-03-01T12:19:40Z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0x0101004D59A7700EF2584BB8EDC9163DD17D00</vt:lpwstr>
  </property>
</Properties>
</file>